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480" yWindow="180" windowWidth="18192" windowHeight="8388"/>
  </bookViews>
  <sheets>
    <sheet name="INTRADAY CE PE " sheetId="16" r:id="rId1"/>
  </sheets>
  <calcPr calcId="152511"/>
</workbook>
</file>

<file path=xl/calcChain.xml><?xml version="1.0" encoding="utf-8"?>
<calcChain xmlns="http://schemas.openxmlformats.org/spreadsheetml/2006/main">
  <c r="L21" i="16" l="1"/>
  <c r="K21" i="16"/>
  <c r="H21" i="16"/>
  <c r="L20" i="16"/>
  <c r="K20" i="16"/>
  <c r="H20" i="16"/>
  <c r="L19" i="16"/>
  <c r="K19" i="16"/>
  <c r="H19" i="16"/>
  <c r="L18" i="16"/>
  <c r="K18" i="16"/>
  <c r="H18" i="16"/>
  <c r="L17" i="16"/>
  <c r="K17" i="16"/>
  <c r="H17" i="16"/>
  <c r="L16" i="16"/>
  <c r="K16" i="16"/>
  <c r="H16" i="16"/>
  <c r="L15" i="16"/>
  <c r="K15" i="16"/>
  <c r="H15" i="16"/>
  <c r="L14" i="16"/>
  <c r="K14" i="16"/>
  <c r="H14" i="16"/>
  <c r="L13" i="16"/>
  <c r="K13" i="16"/>
  <c r="H13" i="16"/>
  <c r="L12" i="16"/>
  <c r="K12" i="16"/>
  <c r="H12" i="16"/>
  <c r="L11" i="16"/>
  <c r="K11" i="16"/>
  <c r="H11" i="16"/>
  <c r="L10" i="16"/>
  <c r="K10" i="16"/>
  <c r="H10" i="16"/>
  <c r="L9" i="16"/>
  <c r="K9" i="16"/>
  <c r="H9" i="16"/>
  <c r="L8" i="16"/>
  <c r="K8" i="16"/>
  <c r="H8" i="16"/>
  <c r="L7" i="16"/>
  <c r="K7" i="16"/>
  <c r="H7" i="16"/>
  <c r="L6" i="16"/>
  <c r="K6" i="16"/>
  <c r="H6" i="16"/>
  <c r="M7" i="16" l="1"/>
  <c r="L22" i="16"/>
  <c r="M9" i="16"/>
  <c r="M6" i="16"/>
  <c r="M10" i="16"/>
  <c r="M14" i="16"/>
  <c r="M18" i="16"/>
  <c r="K22" i="16"/>
  <c r="M22" i="16" s="1"/>
  <c r="M11" i="16"/>
  <c r="M13" i="16"/>
  <c r="M15" i="16"/>
  <c r="M17" i="16"/>
  <c r="M19" i="16"/>
  <c r="M20" i="16"/>
  <c r="M21" i="16"/>
  <c r="M8" i="16"/>
  <c r="M12" i="16"/>
  <c r="M16" i="16"/>
</calcChain>
</file>

<file path=xl/sharedStrings.xml><?xml version="1.0" encoding="utf-8"?>
<sst xmlns="http://schemas.openxmlformats.org/spreadsheetml/2006/main" count="65" uniqueCount="42">
  <si>
    <t>View</t>
  </si>
  <si>
    <t>Cmp As On.</t>
  </si>
  <si>
    <t>Profit/Loss(Rs.)</t>
  </si>
  <si>
    <t>Profit/Loss(%.)</t>
  </si>
  <si>
    <t>Remarks</t>
  </si>
  <si>
    <t>Buy/Sell Price</t>
  </si>
  <si>
    <t>BUY</t>
  </si>
  <si>
    <t>Tot Inv</t>
  </si>
  <si>
    <t>BROKRAGE</t>
  </si>
  <si>
    <t>DATE</t>
  </si>
  <si>
    <t>OP BAL</t>
  </si>
  <si>
    <t>NIFTY 02-Jan-2020 PE 12200</t>
  </si>
  <si>
    <t>NIFTY 09-Jan-2020 CE 12300</t>
  </si>
  <si>
    <t>Exit for Loss @ 34, Dt.01-01-2020</t>
  </si>
  <si>
    <t>NIFTY 09-Jan-2020 PE 12100</t>
  </si>
  <si>
    <t>Exit for Profit @ 43, Dt.02-01-2020</t>
  </si>
  <si>
    <t>NIFTY 16-Jan-2020 PE 12400</t>
  </si>
  <si>
    <t>Exit for Profit @ 33, Dt.10-01-2020</t>
  </si>
  <si>
    <t xml:space="preserve">Stop Loss </t>
  </si>
  <si>
    <t xml:space="preserve">Target </t>
  </si>
  <si>
    <t>SR.NO</t>
  </si>
  <si>
    <t>SCRIP NAME</t>
  </si>
  <si>
    <t>NIFTY CE/PE INTRADAY TRADE PERFORMANCE JANUARY 2020</t>
  </si>
  <si>
    <t xml:space="preserve"> Qty/   1 Lot</t>
  </si>
  <si>
    <t>Exit for Loss @ 16, Dt.10-01-2020</t>
  </si>
  <si>
    <t>Exit for Loss @ 27, Dt.13-01-2020</t>
  </si>
  <si>
    <t>Exit for Loss @ 25.95, Dt.13-01-2020</t>
  </si>
  <si>
    <t>NIFTY 23-Jan-2020 CE 12500</t>
  </si>
  <si>
    <t>NIFTY 23-Jan-2020 PE 12200</t>
  </si>
  <si>
    <t>Exit for Profit @ 20, Dt.16-01-2020</t>
  </si>
  <si>
    <t>Exit for Profit @ 46, Dt.22-01-2020</t>
  </si>
  <si>
    <t>Exit for Profit @ 23, Dt.17-01-2020</t>
  </si>
  <si>
    <t>NIFTY 30-Jan-2020 PE 12200</t>
  </si>
  <si>
    <t>Exit for Profit @ 28, Dt.23-01-2020</t>
  </si>
  <si>
    <t>Net Monthly profit/loss</t>
  </si>
  <si>
    <t>Exit for Profit @ 22, Dt.03-01-2020</t>
  </si>
  <si>
    <t>NIFTY 30-Jan-2020 PE 12100</t>
  </si>
  <si>
    <t>Exit for Profit @ 51, Dt.28-01-2020</t>
  </si>
  <si>
    <t>Exit for Loss @ 32, Dt.29-01-2020</t>
  </si>
  <si>
    <t>NIFTY 06-Feb-2020 PE 11700</t>
  </si>
  <si>
    <t>Exit for Loss @ 37.95, Dt.31-01-2020</t>
  </si>
  <si>
    <t>Exit for Profit @ 35.60, Dt.31-01-2020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</si>
</sst>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sz val="11"/>
      <color theme="1"/>
      <name val="Calibri"/>
      <family val="2"/>
      <scheme val="minor"/>
    </font>
    <font>
      <sz val="12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tabSelected="1" showWhiteSpace="0" zoomScaleNormal="100" workbookViewId="0">
      <selection activeCell="F27" sqref="F27"/>
    </sheetView>
  </sheetViews>
  <sheetFormatPr defaultColWidth="9.109375" defaultRowHeight="15" x14ac:dyDescent="0.25"/>
  <cols>
    <col min="1" max="1" width="9" style="1" bestFit="1" customWidth="1"/>
    <col min="2" max="2" width="12.6640625" style="1" bestFit="1" customWidth="1"/>
    <col min="3" max="3" width="33.33203125" style="1" bestFit="1" customWidth="1"/>
    <col min="4" max="4" width="6.77734375" style="1" bestFit="1" customWidth="1"/>
    <col min="5" max="5" width="11.77734375" style="2" customWidth="1"/>
    <col min="6" max="6" width="11.77734375" style="2" bestFit="1" customWidth="1"/>
    <col min="7" max="7" width="9.109375" style="18" bestFit="1" customWidth="1"/>
    <col min="8" max="8" width="10.6640625" style="18" bestFit="1" customWidth="1"/>
    <col min="9" max="9" width="14.109375" style="2" bestFit="1" customWidth="1"/>
    <col min="10" max="10" width="41" style="25" bestFit="1" customWidth="1"/>
    <col min="11" max="11" width="12.77734375" style="1" bestFit="1" customWidth="1"/>
    <col min="12" max="12" width="19.21875" style="2" bestFit="1" customWidth="1"/>
    <col min="13" max="13" width="19.109375" style="2" bestFit="1" customWidth="1"/>
    <col min="14" max="14" width="9.5546875" style="1" bestFit="1" customWidth="1"/>
    <col min="15" max="16384" width="9.109375" style="1"/>
  </cols>
  <sheetData>
    <row r="2" spans="1:13" ht="15.6" thickBot="1" x14ac:dyDescent="0.3">
      <c r="A2" s="11" t="s">
        <v>22</v>
      </c>
    </row>
    <row r="3" spans="1:13" ht="30.6" thickBot="1" x14ac:dyDescent="0.3">
      <c r="A3" s="3" t="s">
        <v>20</v>
      </c>
      <c r="B3" s="12" t="s">
        <v>9</v>
      </c>
      <c r="C3" s="12" t="s">
        <v>21</v>
      </c>
      <c r="D3" s="3" t="s">
        <v>0</v>
      </c>
      <c r="E3" s="15" t="s">
        <v>5</v>
      </c>
      <c r="F3" s="15" t="s">
        <v>18</v>
      </c>
      <c r="G3" s="19" t="s">
        <v>23</v>
      </c>
      <c r="H3" s="19" t="s">
        <v>19</v>
      </c>
      <c r="I3" s="4" t="s">
        <v>1</v>
      </c>
      <c r="J3" s="12" t="s">
        <v>4</v>
      </c>
      <c r="K3" s="3" t="s">
        <v>7</v>
      </c>
      <c r="L3" s="4" t="s">
        <v>2</v>
      </c>
      <c r="M3" s="4" t="s">
        <v>3</v>
      </c>
    </row>
    <row r="4" spans="1:13" ht="0.6" customHeight="1" thickBot="1" x14ac:dyDescent="0.3">
      <c r="A4" s="3"/>
      <c r="B4" s="12"/>
      <c r="C4" s="16"/>
      <c r="D4" s="3"/>
      <c r="E4" s="4"/>
      <c r="F4" s="15"/>
      <c r="G4" s="20"/>
      <c r="H4" s="19"/>
      <c r="I4" s="4"/>
      <c r="J4" s="12"/>
      <c r="K4" s="3" t="s">
        <v>10</v>
      </c>
      <c r="L4" s="4">
        <v>3044</v>
      </c>
      <c r="M4" s="4"/>
    </row>
    <row r="5" spans="1:13" ht="15.6" hidden="1" thickBot="1" x14ac:dyDescent="0.3">
      <c r="A5" s="3"/>
      <c r="B5" s="12"/>
      <c r="C5" s="16"/>
      <c r="D5" s="3"/>
      <c r="E5" s="4"/>
      <c r="F5" s="15"/>
      <c r="G5" s="20"/>
      <c r="H5" s="19"/>
      <c r="I5" s="4"/>
      <c r="J5" s="12"/>
      <c r="K5" s="3" t="s">
        <v>8</v>
      </c>
      <c r="L5" s="4">
        <v>-1099</v>
      </c>
      <c r="M5" s="4"/>
    </row>
    <row r="6" spans="1:13" ht="15.6" thickBot="1" x14ac:dyDescent="0.3">
      <c r="A6" s="5">
        <v>1</v>
      </c>
      <c r="B6" s="17">
        <v>43831</v>
      </c>
      <c r="C6" s="9" t="s">
        <v>12</v>
      </c>
      <c r="D6" s="9" t="s">
        <v>6</v>
      </c>
      <c r="E6" s="10">
        <v>35.549999999999997</v>
      </c>
      <c r="F6" s="27">
        <v>34.549999999999997</v>
      </c>
      <c r="G6" s="21">
        <v>75</v>
      </c>
      <c r="H6" s="28">
        <f t="shared" ref="H6:H21" si="0">(E6-F6)*2+E6</f>
        <v>37.549999999999997</v>
      </c>
      <c r="I6" s="10">
        <v>34</v>
      </c>
      <c r="J6" s="26" t="s">
        <v>13</v>
      </c>
      <c r="K6" s="6">
        <f t="shared" ref="K6:K21" si="1">E6*G6</f>
        <v>2666.25</v>
      </c>
      <c r="L6" s="6">
        <f t="shared" ref="L6:L21" si="2">(I6-E6)*G6</f>
        <v>-116.24999999999979</v>
      </c>
      <c r="M6" s="13">
        <f>L6/K6</f>
        <v>-4.3600562587904283E-2</v>
      </c>
    </row>
    <row r="7" spans="1:13" ht="15.6" thickBot="1" x14ac:dyDescent="0.3">
      <c r="A7" s="5">
        <v>3</v>
      </c>
      <c r="B7" s="17">
        <v>43831</v>
      </c>
      <c r="C7" s="9" t="s">
        <v>11</v>
      </c>
      <c r="D7" s="9" t="s">
        <v>6</v>
      </c>
      <c r="E7" s="10">
        <v>39</v>
      </c>
      <c r="F7" s="27">
        <v>34</v>
      </c>
      <c r="G7" s="21">
        <v>75</v>
      </c>
      <c r="H7" s="28">
        <f t="shared" si="0"/>
        <v>49</v>
      </c>
      <c r="I7" s="10">
        <v>34</v>
      </c>
      <c r="J7" s="26" t="s">
        <v>13</v>
      </c>
      <c r="K7" s="6">
        <f t="shared" si="1"/>
        <v>2925</v>
      </c>
      <c r="L7" s="6">
        <f t="shared" si="2"/>
        <v>-375</v>
      </c>
      <c r="M7" s="13">
        <f t="shared" ref="M7:M21" si="3">L7/K7</f>
        <v>-0.12820512820512819</v>
      </c>
    </row>
    <row r="8" spans="1:13" ht="15.6" thickBot="1" x14ac:dyDescent="0.3">
      <c r="A8" s="5">
        <v>4</v>
      </c>
      <c r="B8" s="17">
        <v>43832</v>
      </c>
      <c r="C8" s="9" t="s">
        <v>12</v>
      </c>
      <c r="D8" s="9" t="s">
        <v>6</v>
      </c>
      <c r="E8" s="10">
        <v>33</v>
      </c>
      <c r="F8" s="27">
        <v>28</v>
      </c>
      <c r="G8" s="21">
        <v>75</v>
      </c>
      <c r="H8" s="28">
        <f t="shared" si="0"/>
        <v>43</v>
      </c>
      <c r="I8" s="10">
        <v>43</v>
      </c>
      <c r="J8" s="26" t="s">
        <v>15</v>
      </c>
      <c r="K8" s="6">
        <f t="shared" si="1"/>
        <v>2475</v>
      </c>
      <c r="L8" s="6">
        <f t="shared" si="2"/>
        <v>750</v>
      </c>
      <c r="M8" s="13">
        <f t="shared" si="3"/>
        <v>0.30303030303030304</v>
      </c>
    </row>
    <row r="9" spans="1:13" ht="15.6" thickBot="1" x14ac:dyDescent="0.3">
      <c r="A9" s="5">
        <v>5</v>
      </c>
      <c r="B9" s="17">
        <v>43833</v>
      </c>
      <c r="C9" s="9" t="s">
        <v>14</v>
      </c>
      <c r="D9" s="9" t="s">
        <v>6</v>
      </c>
      <c r="E9" s="10">
        <v>20</v>
      </c>
      <c r="F9" s="27">
        <v>15</v>
      </c>
      <c r="G9" s="21">
        <v>75</v>
      </c>
      <c r="H9" s="28">
        <f t="shared" si="0"/>
        <v>30</v>
      </c>
      <c r="I9" s="10">
        <v>22</v>
      </c>
      <c r="J9" s="26" t="s">
        <v>35</v>
      </c>
      <c r="K9" s="6">
        <f t="shared" si="1"/>
        <v>1500</v>
      </c>
      <c r="L9" s="6">
        <f t="shared" si="2"/>
        <v>150</v>
      </c>
      <c r="M9" s="13">
        <f t="shared" si="3"/>
        <v>0.1</v>
      </c>
    </row>
    <row r="10" spans="1:13" ht="15.6" thickBot="1" x14ac:dyDescent="0.3">
      <c r="A10" s="5">
        <v>7</v>
      </c>
      <c r="B10" s="17">
        <v>43840</v>
      </c>
      <c r="C10" s="9" t="s">
        <v>16</v>
      </c>
      <c r="D10" s="9" t="s">
        <v>6</v>
      </c>
      <c r="E10" s="10">
        <v>23</v>
      </c>
      <c r="F10" s="27">
        <v>18</v>
      </c>
      <c r="G10" s="21">
        <v>75</v>
      </c>
      <c r="H10" s="28">
        <f t="shared" si="0"/>
        <v>33</v>
      </c>
      <c r="I10" s="10">
        <v>33</v>
      </c>
      <c r="J10" s="26" t="s">
        <v>17</v>
      </c>
      <c r="K10" s="6">
        <f t="shared" si="1"/>
        <v>1725</v>
      </c>
      <c r="L10" s="6">
        <f t="shared" si="2"/>
        <v>750</v>
      </c>
      <c r="M10" s="13">
        <f t="shared" si="3"/>
        <v>0.43478260869565216</v>
      </c>
    </row>
    <row r="11" spans="1:13" ht="15.6" thickBot="1" x14ac:dyDescent="0.3">
      <c r="A11" s="5">
        <v>8</v>
      </c>
      <c r="B11" s="17">
        <v>43840</v>
      </c>
      <c r="C11" s="9" t="s">
        <v>16</v>
      </c>
      <c r="D11" s="9" t="s">
        <v>6</v>
      </c>
      <c r="E11" s="10">
        <v>20</v>
      </c>
      <c r="F11" s="27">
        <v>15</v>
      </c>
      <c r="G11" s="21">
        <v>75</v>
      </c>
      <c r="H11" s="28">
        <f t="shared" si="0"/>
        <v>30</v>
      </c>
      <c r="I11" s="10">
        <v>16</v>
      </c>
      <c r="J11" s="26" t="s">
        <v>24</v>
      </c>
      <c r="K11" s="6">
        <f t="shared" si="1"/>
        <v>1500</v>
      </c>
      <c r="L11" s="6">
        <f t="shared" si="2"/>
        <v>-300</v>
      </c>
      <c r="M11" s="13">
        <f t="shared" si="3"/>
        <v>-0.2</v>
      </c>
    </row>
    <row r="12" spans="1:13" ht="15.6" thickBot="1" x14ac:dyDescent="0.3">
      <c r="A12" s="5">
        <v>9</v>
      </c>
      <c r="B12" s="17">
        <v>43843</v>
      </c>
      <c r="C12" s="9" t="s">
        <v>16</v>
      </c>
      <c r="D12" s="9" t="s">
        <v>6</v>
      </c>
      <c r="E12" s="10">
        <v>33</v>
      </c>
      <c r="F12" s="27">
        <v>27</v>
      </c>
      <c r="G12" s="21">
        <v>75</v>
      </c>
      <c r="H12" s="28">
        <f t="shared" si="0"/>
        <v>45</v>
      </c>
      <c r="I12" s="10">
        <v>27</v>
      </c>
      <c r="J12" s="26" t="s">
        <v>25</v>
      </c>
      <c r="K12" s="6">
        <f t="shared" si="1"/>
        <v>2475</v>
      </c>
      <c r="L12" s="6">
        <f t="shared" si="2"/>
        <v>-450</v>
      </c>
      <c r="M12" s="13">
        <f t="shared" si="3"/>
        <v>-0.18181818181818182</v>
      </c>
    </row>
    <row r="13" spans="1:13" ht="15.6" thickBot="1" x14ac:dyDescent="0.3">
      <c r="A13" s="5">
        <v>10</v>
      </c>
      <c r="B13" s="17">
        <v>43843</v>
      </c>
      <c r="C13" s="9" t="s">
        <v>16</v>
      </c>
      <c r="D13" s="9" t="s">
        <v>6</v>
      </c>
      <c r="E13" s="10">
        <v>30</v>
      </c>
      <c r="F13" s="27">
        <v>25</v>
      </c>
      <c r="G13" s="21">
        <v>75</v>
      </c>
      <c r="H13" s="28">
        <f t="shared" si="0"/>
        <v>40</v>
      </c>
      <c r="I13" s="10">
        <v>25.95</v>
      </c>
      <c r="J13" s="26" t="s">
        <v>26</v>
      </c>
      <c r="K13" s="6">
        <f t="shared" si="1"/>
        <v>2250</v>
      </c>
      <c r="L13" s="6">
        <f t="shared" si="2"/>
        <v>-303.75000000000006</v>
      </c>
      <c r="M13" s="13">
        <f t="shared" si="3"/>
        <v>-0.13500000000000004</v>
      </c>
    </row>
    <row r="14" spans="1:13" ht="15.6" thickBot="1" x14ac:dyDescent="0.3">
      <c r="A14" s="5">
        <v>11</v>
      </c>
      <c r="B14" s="17">
        <v>43846</v>
      </c>
      <c r="C14" s="9" t="s">
        <v>27</v>
      </c>
      <c r="D14" s="9" t="s">
        <v>6</v>
      </c>
      <c r="E14" s="10">
        <v>17.600000000000001</v>
      </c>
      <c r="F14" s="27">
        <v>12.7</v>
      </c>
      <c r="G14" s="21">
        <v>75</v>
      </c>
      <c r="H14" s="28">
        <f t="shared" si="0"/>
        <v>27.400000000000006</v>
      </c>
      <c r="I14" s="10">
        <v>20</v>
      </c>
      <c r="J14" s="26" t="s">
        <v>29</v>
      </c>
      <c r="K14" s="6">
        <f t="shared" si="1"/>
        <v>1320</v>
      </c>
      <c r="L14" s="6">
        <f t="shared" si="2"/>
        <v>179.99999999999989</v>
      </c>
      <c r="M14" s="13">
        <f t="shared" si="3"/>
        <v>0.13636363636363627</v>
      </c>
    </row>
    <row r="15" spans="1:13" ht="15.6" thickBot="1" x14ac:dyDescent="0.3">
      <c r="A15" s="5">
        <v>12</v>
      </c>
      <c r="B15" s="17">
        <v>43847</v>
      </c>
      <c r="C15" s="9" t="s">
        <v>27</v>
      </c>
      <c r="D15" s="9" t="s">
        <v>6</v>
      </c>
      <c r="E15" s="10">
        <v>12.9</v>
      </c>
      <c r="F15" s="27">
        <v>8</v>
      </c>
      <c r="G15" s="21">
        <v>75</v>
      </c>
      <c r="H15" s="28">
        <f t="shared" si="0"/>
        <v>22.700000000000003</v>
      </c>
      <c r="I15" s="10">
        <v>23</v>
      </c>
      <c r="J15" s="26" t="s">
        <v>31</v>
      </c>
      <c r="K15" s="6">
        <f t="shared" si="1"/>
        <v>967.5</v>
      </c>
      <c r="L15" s="6">
        <f t="shared" si="2"/>
        <v>757.5</v>
      </c>
      <c r="M15" s="13">
        <f t="shared" si="3"/>
        <v>0.78294573643410847</v>
      </c>
    </row>
    <row r="16" spans="1:13" ht="15.6" thickBot="1" x14ac:dyDescent="0.3">
      <c r="A16" s="5">
        <v>13</v>
      </c>
      <c r="B16" s="17">
        <v>43852</v>
      </c>
      <c r="C16" s="9" t="s">
        <v>28</v>
      </c>
      <c r="D16" s="9" t="s">
        <v>6</v>
      </c>
      <c r="E16" s="10">
        <v>36</v>
      </c>
      <c r="F16" s="27">
        <v>31</v>
      </c>
      <c r="G16" s="21">
        <v>75</v>
      </c>
      <c r="H16" s="28">
        <f t="shared" si="0"/>
        <v>46</v>
      </c>
      <c r="I16" s="10">
        <v>46</v>
      </c>
      <c r="J16" s="26" t="s">
        <v>30</v>
      </c>
      <c r="K16" s="6">
        <f t="shared" si="1"/>
        <v>2700</v>
      </c>
      <c r="L16" s="6">
        <f t="shared" si="2"/>
        <v>750</v>
      </c>
      <c r="M16" s="13">
        <f t="shared" si="3"/>
        <v>0.27777777777777779</v>
      </c>
    </row>
    <row r="17" spans="1:13" ht="15.6" thickBot="1" x14ac:dyDescent="0.3">
      <c r="A17" s="5">
        <v>14</v>
      </c>
      <c r="B17" s="17">
        <v>43853</v>
      </c>
      <c r="C17" s="9" t="s">
        <v>32</v>
      </c>
      <c r="D17" s="9" t="s">
        <v>6</v>
      </c>
      <c r="E17" s="10">
        <v>27</v>
      </c>
      <c r="F17" s="27">
        <v>21</v>
      </c>
      <c r="G17" s="21">
        <v>75</v>
      </c>
      <c r="H17" s="28">
        <f t="shared" si="0"/>
        <v>39</v>
      </c>
      <c r="I17" s="10">
        <v>28</v>
      </c>
      <c r="J17" s="26" t="s">
        <v>33</v>
      </c>
      <c r="K17" s="6">
        <f t="shared" si="1"/>
        <v>2025</v>
      </c>
      <c r="L17" s="6">
        <f t="shared" si="2"/>
        <v>75</v>
      </c>
      <c r="M17" s="13">
        <f t="shared" si="3"/>
        <v>3.7037037037037035E-2</v>
      </c>
    </row>
    <row r="18" spans="1:13" ht="15.6" thickBot="1" x14ac:dyDescent="0.3">
      <c r="A18" s="5">
        <v>15</v>
      </c>
      <c r="B18" s="17">
        <v>43858</v>
      </c>
      <c r="C18" s="9" t="s">
        <v>36</v>
      </c>
      <c r="D18" s="9" t="s">
        <v>6</v>
      </c>
      <c r="E18" s="10">
        <v>41</v>
      </c>
      <c r="F18" s="27">
        <v>36</v>
      </c>
      <c r="G18" s="21">
        <v>75</v>
      </c>
      <c r="H18" s="28">
        <f t="shared" si="0"/>
        <v>51</v>
      </c>
      <c r="I18" s="10">
        <v>51</v>
      </c>
      <c r="J18" s="26" t="s">
        <v>37</v>
      </c>
      <c r="K18" s="6">
        <f t="shared" si="1"/>
        <v>3075</v>
      </c>
      <c r="L18" s="6">
        <f t="shared" si="2"/>
        <v>750</v>
      </c>
      <c r="M18" s="13">
        <f t="shared" si="3"/>
        <v>0.24390243902439024</v>
      </c>
    </row>
    <row r="19" spans="1:13" ht="15.6" thickBot="1" x14ac:dyDescent="0.3">
      <c r="A19" s="5">
        <v>16</v>
      </c>
      <c r="B19" s="17">
        <v>43859</v>
      </c>
      <c r="C19" s="9" t="s">
        <v>36</v>
      </c>
      <c r="D19" s="9" t="s">
        <v>6</v>
      </c>
      <c r="E19" s="10">
        <v>41</v>
      </c>
      <c r="F19" s="27">
        <v>31</v>
      </c>
      <c r="G19" s="21">
        <v>75</v>
      </c>
      <c r="H19" s="28">
        <f t="shared" si="0"/>
        <v>61</v>
      </c>
      <c r="I19" s="10">
        <v>32</v>
      </c>
      <c r="J19" s="26" t="s">
        <v>38</v>
      </c>
      <c r="K19" s="6">
        <f t="shared" si="1"/>
        <v>3075</v>
      </c>
      <c r="L19" s="6">
        <f t="shared" si="2"/>
        <v>-675</v>
      </c>
      <c r="M19" s="13">
        <f t="shared" si="3"/>
        <v>-0.21951219512195122</v>
      </c>
    </row>
    <row r="20" spans="1:13" ht="15.6" thickBot="1" x14ac:dyDescent="0.3">
      <c r="A20" s="5">
        <v>17</v>
      </c>
      <c r="B20" s="17">
        <v>43861</v>
      </c>
      <c r="C20" s="9" t="s">
        <v>39</v>
      </c>
      <c r="D20" s="9" t="s">
        <v>6</v>
      </c>
      <c r="E20" s="10">
        <v>43</v>
      </c>
      <c r="F20" s="27">
        <v>38</v>
      </c>
      <c r="G20" s="21">
        <v>75</v>
      </c>
      <c r="H20" s="28">
        <f t="shared" si="0"/>
        <v>53</v>
      </c>
      <c r="I20" s="10">
        <v>37.950000000000003</v>
      </c>
      <c r="J20" s="26" t="s">
        <v>40</v>
      </c>
      <c r="K20" s="6">
        <f t="shared" si="1"/>
        <v>3225</v>
      </c>
      <c r="L20" s="6">
        <f t="shared" si="2"/>
        <v>-378.74999999999977</v>
      </c>
      <c r="M20" s="13">
        <f t="shared" si="3"/>
        <v>-0.1174418604651162</v>
      </c>
    </row>
    <row r="21" spans="1:13" ht="15.6" thickBot="1" x14ac:dyDescent="0.3">
      <c r="A21" s="5">
        <v>18</v>
      </c>
      <c r="B21" s="17">
        <v>43861</v>
      </c>
      <c r="C21" s="9" t="s">
        <v>39</v>
      </c>
      <c r="D21" s="9" t="s">
        <v>6</v>
      </c>
      <c r="E21" s="10">
        <v>31.95</v>
      </c>
      <c r="F21" s="27">
        <v>26.95</v>
      </c>
      <c r="G21" s="21">
        <v>75</v>
      </c>
      <c r="H21" s="28">
        <f t="shared" si="0"/>
        <v>41.95</v>
      </c>
      <c r="I21" s="10">
        <v>35.6</v>
      </c>
      <c r="J21" s="26" t="s">
        <v>41</v>
      </c>
      <c r="K21" s="6">
        <f t="shared" si="1"/>
        <v>2396.25</v>
      </c>
      <c r="L21" s="6">
        <f t="shared" si="2"/>
        <v>273.75000000000017</v>
      </c>
      <c r="M21" s="13">
        <f t="shared" si="3"/>
        <v>0.11424100156494529</v>
      </c>
    </row>
    <row r="22" spans="1:13" ht="15.6" thickBot="1" x14ac:dyDescent="0.3">
      <c r="A22" s="22"/>
      <c r="B22" s="22"/>
      <c r="C22" s="22"/>
      <c r="D22" s="22"/>
      <c r="E22" s="23"/>
      <c r="F22" s="23"/>
      <c r="G22" s="24"/>
      <c r="H22" s="24"/>
      <c r="I22" s="23"/>
      <c r="J22" s="29" t="s">
        <v>34</v>
      </c>
      <c r="K22" s="7">
        <f>SUM(K6:K21)</f>
        <v>36300</v>
      </c>
      <c r="L22" s="8">
        <f>SUM(L6:L21)</f>
        <v>1837.5000000000005</v>
      </c>
      <c r="M22" s="14">
        <f>L22/K22</f>
        <v>5.0619834710743813E-2</v>
      </c>
    </row>
    <row r="23" spans="1:13" x14ac:dyDescent="0.25">
      <c r="L23" s="3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INTRADAY CE PE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hp</cp:lastModifiedBy>
  <cp:lastPrinted>2020-01-31T11:11:59Z</cp:lastPrinted>
  <dcterms:created xsi:type="dcterms:W3CDTF">2016-10-14T04:23:09Z</dcterms:created>
  <dcterms:modified xsi:type="dcterms:W3CDTF">2020-01-31T11:12:20Z</dcterms:modified>
</cp:coreProperties>
</file>